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 defaultThemeVersion="166925"/>
  <xr:revisionPtr revIDLastSave="0" documentId="13_ncr:1_{7AA90D39-07F7-46BF-94C3-C69B27B03B77}" xr6:coauthVersionLast="45" xr6:coauthVersionMax="45" xr10:uidLastSave="{00000000-0000-0000-0000-000000000000}"/>
  <bookViews>
    <workbookView xWindow="780" yWindow="0" windowWidth="28800" windowHeight="23400" tabRatio="890" xr2:uid="{00000000-000D-0000-FFFF-FFFF00000000}"/>
  </bookViews>
  <sheets>
    <sheet name="EP 1-trošk." sheetId="2" r:id="rId1"/>
    <sheet name="EP 2-trošk." sheetId="3" r:id="rId2"/>
    <sheet name="EP 3-trošk." sheetId="4" r:id="rId3"/>
    <sheet name="EP 4-trošk." sheetId="12" r:id="rId4"/>
    <sheet name="EP 5-trošk." sheetId="6" r:id="rId5"/>
    <sheet name="Troškovnik_ukupno" sheetId="1" r:id="rId6"/>
  </sheets>
  <definedNames>
    <definedName name="Ukupno01">'EP 1-trošk.'!$F$18</definedName>
    <definedName name="Ukupno02">'EP 2-trošk.'!$F$12</definedName>
    <definedName name="Ukupno03">'EP 3-trošk.'!$F$12</definedName>
    <definedName name="Ukupno04">'EP 4-trošk.'!$F$16</definedName>
    <definedName name="Ukupno05">'EP 5-trošk.'!$F$10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2" l="1"/>
  <c r="F14" i="12"/>
  <c r="F13" i="12"/>
  <c r="F12" i="12"/>
  <c r="F11" i="12"/>
  <c r="F10" i="12"/>
  <c r="F9" i="12"/>
  <c r="F8" i="12"/>
  <c r="F7" i="12"/>
  <c r="F6" i="12"/>
  <c r="F5" i="12"/>
  <c r="F16" i="12" l="1"/>
  <c r="F11" i="4"/>
  <c r="F10" i="4"/>
  <c r="F9" i="4"/>
  <c r="F8" i="4"/>
  <c r="F7" i="4"/>
  <c r="F6" i="4"/>
  <c r="F5" i="4"/>
  <c r="F7" i="6"/>
  <c r="F6" i="6"/>
  <c r="F5" i="6"/>
  <c r="F11" i="3"/>
  <c r="F10" i="3"/>
  <c r="F9" i="3"/>
  <c r="F8" i="3"/>
  <c r="F7" i="3"/>
  <c r="F6" i="3"/>
  <c r="F5" i="3"/>
  <c r="F12" i="3" l="1"/>
  <c r="C6" i="1" s="1"/>
  <c r="F9" i="6" l="1"/>
  <c r="F8" i="6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2" i="4" l="1"/>
  <c r="C7" i="1" s="1"/>
  <c r="F10" i="6"/>
  <c r="C9" i="1" s="1"/>
  <c r="C8" i="1"/>
  <c r="F18" i="2"/>
  <c r="C5" i="1" s="1"/>
  <c r="C10" i="1" l="1"/>
  <c r="C11" i="1" s="1"/>
  <c r="C12" i="1" s="1"/>
</calcChain>
</file>

<file path=xl/sharedStrings.xml><?xml version="1.0" encoding="utf-8"?>
<sst xmlns="http://schemas.openxmlformats.org/spreadsheetml/2006/main" count="181" uniqueCount="108">
  <si>
    <t>R.br</t>
  </si>
  <si>
    <t>Naziv</t>
  </si>
  <si>
    <t>Prijenosni uređaj za kontrolu karata - uređaj i programska podrška</t>
  </si>
  <si>
    <t>Oprema za prodaju karata na vlastitim prodajnim mjestima - oprema i programska podrška</t>
  </si>
  <si>
    <t>kom</t>
  </si>
  <si>
    <t>Uređaj za validaciju karata - uređaj i programska podrška (TIP A)</t>
  </si>
  <si>
    <t>Uređaj za validaciju karata - uređaj i programska podrška (TIP B)</t>
  </si>
  <si>
    <t>Video nadzor - uređaji i programska podrška</t>
  </si>
  <si>
    <t>Brojač putnika - uređaji i programska podrška</t>
  </si>
  <si>
    <t xml:space="preserve">Centralni ticketing sustav </t>
  </si>
  <si>
    <t>Informacijski panel TIP A</t>
  </si>
  <si>
    <t>Informacijski panel TIP B</t>
  </si>
  <si>
    <t>Informacijski paneli u vozilima</t>
  </si>
  <si>
    <t>Samonoseći pisač putnih karata</t>
  </si>
  <si>
    <t>Parkirni senzor</t>
  </si>
  <si>
    <t>IoT bazna stanica</t>
  </si>
  <si>
    <t>Aplikacijski pozadinski i korisnički sustav pametnog parkiranja</t>
  </si>
  <si>
    <t>Izrada web portala (prodaja)</t>
  </si>
  <si>
    <t>Prometni ured - oprema i programska podrška</t>
  </si>
  <si>
    <t>Jed. mjera</t>
  </si>
  <si>
    <t>Količina</t>
  </si>
  <si>
    <t>Ukupna cijena bez PDV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</si>
  <si>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</si>
  <si>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</si>
  <si>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</si>
  <si>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</si>
  <si>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</si>
  <si>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</si>
  <si>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</si>
  <si>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</si>
  <si>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</si>
  <si>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</si>
  <si>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</si>
  <si>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</si>
  <si>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</si>
  <si>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PDV</t>
  </si>
  <si>
    <t>Vozačevo računalo (centralna upravljačka jedinica)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</si>
  <si>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</si>
  <si>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</si>
  <si>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</si>
  <si>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</si>
  <si>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</si>
  <si>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</si>
  <si>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</si>
  <si>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</si>
  <si>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</si>
  <si>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</si>
  <si>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</si>
  <si>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</si>
  <si>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</si>
  <si>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</si>
  <si>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</si>
  <si>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</si>
  <si>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</si>
  <si>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</si>
  <si>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</si>
  <si>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</si>
  <si>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</si>
  <si>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</si>
  <si>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</si>
  <si>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</si>
  <si>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</si>
  <si>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5.1</t>
  </si>
  <si>
    <t>5.2</t>
  </si>
  <si>
    <t>5.3</t>
  </si>
  <si>
    <t>5.4</t>
  </si>
  <si>
    <t>5.5</t>
  </si>
  <si>
    <t>Upravljački i monitoring sustav za serversku infrastrukturu</t>
  </si>
  <si>
    <t>Server sa softverom za hiperkonvergenciju</t>
  </si>
  <si>
    <t>Mrežni kabel 100/25G</t>
  </si>
  <si>
    <t>ERP</t>
  </si>
  <si>
    <t>Centralno informacijski komunikacijski sustav</t>
  </si>
  <si>
    <t>TROŠKOVNIK</t>
  </si>
  <si>
    <t>TROŠKOVNIK - EP 1 - Sustav elektroničke naplate u javnom prijevozu</t>
  </si>
  <si>
    <t>TROŠKOVNIK - EP 2 - Sustav informiranja u prometu i javnom prijevozu</t>
  </si>
  <si>
    <t>TROŠKOVNIK - EP 3 - Sustav pametnog parkiranja</t>
  </si>
  <si>
    <t>TROŠKOVNIK - EP 4 - Centralni informacijski sustav</t>
  </si>
  <si>
    <t>TROŠKOVNIK - EP 5 - WEP portal i mobilna aplikacija</t>
  </si>
  <si>
    <t>EP 1 - Sustav elektroničke naplate u javnom prijevozu</t>
  </si>
  <si>
    <t>EP 2 - Sustav informiranja u prometu i javnom prijevozu</t>
  </si>
  <si>
    <t>EP 3 - Sustav pametnog parkiranja</t>
  </si>
  <si>
    <t>EP 4 - Centralni informacijski sustav</t>
  </si>
  <si>
    <t>EP 5 - WEP portal i mobilna aplikacija</t>
  </si>
  <si>
    <t xml:space="preserve">Mobine podatkovne kartice </t>
  </si>
  <si>
    <t>Usluga edukacije i dokumentacije sustava</t>
  </si>
  <si>
    <t>Usluga instalacije aplikacijskog sustava informiranja putnika</t>
  </si>
  <si>
    <t>usluga</t>
  </si>
  <si>
    <t>Usluga instalacije aplikacijskog sustava pametnog parkiranja</t>
  </si>
  <si>
    <t>Instalacija IoT mreže</t>
  </si>
  <si>
    <t>Instalacija parkirnih sezora</t>
  </si>
  <si>
    <t>Usluga implementacije serverske infrastrukture</t>
  </si>
  <si>
    <t>Gradska kartica</t>
  </si>
  <si>
    <t>Jedinična cijena u HRK bez PDV</t>
  </si>
  <si>
    <t>Jedinična cijena u HRK bez PDV-a</t>
  </si>
  <si>
    <t>Ukupna cijena u HRK bez PDV-a
(stupac D * stupac E)</t>
  </si>
  <si>
    <t>Aplikativno rješenje za Android (ili jednakovrijedan) operativni sustav</t>
  </si>
  <si>
    <t>Aplikativno rješenje za IOS (ili jednakovrijedan) operativni sustav</t>
  </si>
  <si>
    <t>Ukupna cijena u HRK bez PDV</t>
  </si>
  <si>
    <t>Ukupna cijena u HRK sa PDV</t>
  </si>
  <si>
    <r>
      <rPr>
        <sz val="10"/>
        <color theme="1"/>
        <rFont val="Calibri (Body)"/>
      </rPr>
      <t>Usluga</t>
    </r>
    <r>
      <rPr>
        <sz val="10"/>
        <color theme="1"/>
        <rFont val="Calibri"/>
        <family val="2"/>
        <charset val="238"/>
        <scheme val="minor"/>
      </rPr>
      <t xml:space="preserve"> instalacije aplikacijskog sustava pametnog parkiranja</t>
    </r>
  </si>
  <si>
    <r>
      <t>Usluga</t>
    </r>
    <r>
      <rPr>
        <sz val="10"/>
        <color theme="1"/>
        <rFont val="Calibri"/>
        <family val="2"/>
        <charset val="238"/>
      </rPr>
      <t xml:space="preserve"> edukacije i dokumentacije sustava</t>
    </r>
  </si>
  <si>
    <r>
      <t xml:space="preserve">UKUPNA CIJENA </t>
    </r>
    <r>
      <rPr>
        <b/>
        <sz val="11"/>
        <color theme="1"/>
        <rFont val="Calibri"/>
        <family val="2"/>
      </rPr>
      <t xml:space="preserve">U HRK </t>
    </r>
    <r>
      <rPr>
        <b/>
        <sz val="11"/>
        <color theme="1"/>
        <rFont val="Calibri"/>
        <family val="2"/>
        <charset val="238"/>
      </rPr>
      <t>BEZ PDV-a</t>
    </r>
  </si>
  <si>
    <t xml:space="preserve">Usluga instalacije centralnog informacijskog sustava </t>
  </si>
  <si>
    <t>UKUPNA CIJENA U HRK BEZ PDV-a</t>
  </si>
  <si>
    <r>
      <t>Programska podrška za informiranje pu</t>
    </r>
    <r>
      <rPr>
        <sz val="10"/>
        <color theme="1"/>
        <rFont val="Calibri (Body)"/>
      </rPr>
      <t>t</t>
    </r>
    <r>
      <rPr>
        <sz val="10"/>
        <color theme="1"/>
        <rFont val="Calibri"/>
        <family val="2"/>
        <charset val="238"/>
        <scheme val="minor"/>
      </rPr>
      <t>nika</t>
    </r>
  </si>
  <si>
    <t>Usluga instalacije sustava elektroničke naplate karata u javnom prijevozu</t>
  </si>
  <si>
    <t xml:space="preserve">Samouslužni uređaji za prodaju karata </t>
  </si>
  <si>
    <t>Uređaj za prodaju karata na dislociranim mjestima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</si>
</sst>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k_n_-;\-* #,##0.00\ _k_n_-;_-* &quot;-&quot;??\ _k_n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sz val="11"/>
      <color theme="0"/>
      <name val="Calibri"/>
      <family val="2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 (Body)"/>
    </font>
    <font>
      <sz val="11"/>
      <color theme="1"/>
      <name val="Calibri (Body)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9" fillId="0" borderId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" fontId="0" fillId="0" borderId="0" xfId="0" applyNumberForma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wrapText="1"/>
    </xf>
    <xf numFmtId="3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left"/>
    </xf>
    <xf numFmtId="4" fontId="11" fillId="0" borderId="1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/>
    </xf>
    <xf numFmtId="4" fontId="11" fillId="0" borderId="0" xfId="0" applyNumberFormat="1" applyFont="1" applyFill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 applyProtection="1">
      <alignment horizontal="right" vertical="center" wrapText="1"/>
    </xf>
    <xf numFmtId="4" fontId="12" fillId="0" borderId="1" xfId="0" applyNumberFormat="1" applyFont="1" applyBorder="1" applyAlignment="1" applyProtection="1">
      <alignment horizontal="right" vertical="center" wrapText="1"/>
    </xf>
    <xf numFmtId="4" fontId="15" fillId="0" borderId="0" xfId="0" applyNumberFormat="1" applyFont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/>
    <xf numFmtId="3" fontId="0" fillId="0" borderId="0" xfId="0" applyNumberFormat="1" applyFont="1"/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wrapText="1"/>
    </xf>
    <xf numFmtId="0" fontId="18" fillId="0" borderId="0" xfId="0" applyFont="1" applyFill="1"/>
    <xf numFmtId="49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 applyProtection="1">
      <alignment horizontal="center" vertical="center" wrapText="1"/>
      <protection locked="0"/>
    </xf>
    <xf numFmtId="4" fontId="20" fillId="0" borderId="1" xfId="0" applyNumberFormat="1" applyFont="1" applyBorder="1" applyAlignment="1">
      <alignment horizontal="right" vertical="center"/>
    </xf>
    <xf numFmtId="0" fontId="20" fillId="0" borderId="0" xfId="0" applyFont="1" applyAlignment="1">
      <alignment wrapText="1"/>
    </xf>
    <xf numFmtId="3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4" fontId="19" fillId="0" borderId="1" xfId="0" applyNumberFormat="1" applyFont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left" vertical="center" wrapText="1"/>
    </xf>
    <xf numFmtId="3" fontId="14" fillId="0" borderId="1" xfId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49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</cellXfs>
  <cellStyles count="15">
    <cellStyle name="Comma 2" xfId="10" xr:uid="{00000000-0005-0000-0000-000001000000}"/>
    <cellStyle name="Excel Built-in Normal" xfId="7" xr:uid="{00000000-0005-0000-0000-000002000000}"/>
    <cellStyle name="Normal 2" xfId="2" xr:uid="{00000000-0005-0000-0000-000004000000}"/>
    <cellStyle name="Normal 2 2" xfId="11" xr:uid="{00000000-0005-0000-0000-000005000000}"/>
    <cellStyle name="Normal 2 3" xfId="14" xr:uid="{2F6BB209-7710-493F-8D37-5B587C4CDE05}"/>
    <cellStyle name="Normal 3" xfId="4" xr:uid="{00000000-0005-0000-0000-000006000000}"/>
    <cellStyle name="Normal 3 2" xfId="6" xr:uid="{00000000-0005-0000-0000-000007000000}"/>
    <cellStyle name="Normal 4" xfId="9" xr:uid="{00000000-0005-0000-0000-000008000000}"/>
    <cellStyle name="Normal 5" xfId="3" xr:uid="{00000000-0005-0000-0000-000009000000}"/>
    <cellStyle name="Normal 5 2" xfId="12" xr:uid="{00000000-0005-0000-0000-00000A000000}"/>
    <cellStyle name="Normal 5 3" xfId="13" xr:uid="{9FAC34C7-8C6A-424D-9029-AA8D2284DA2A}"/>
    <cellStyle name="Normal 6" xfId="8" xr:uid="{00000000-0005-0000-0000-00000B000000}"/>
    <cellStyle name="Normalno" xfId="0" builtinId="0"/>
    <cellStyle name="Normalno 3" xfId="5" xr:uid="{00000000-0005-0000-0000-00000C000000}"/>
    <cellStyle name="Zarez" xfId="1" builtinId="3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abSelected="1" workbookViewId="0">
      <selection activeCell="C38" sqref="C38"/>
    </sheetView>
  </sheetViews>
  <sheetFormatPr defaultColWidth="8.85546875" defaultRowHeight="15"/>
  <cols>
    <col min="1" max="1" width="5.42578125" style="7" customWidth="1"/>
    <col min="2" max="2" width="73.140625" style="8" customWidth="1"/>
    <col min="3" max="3" width="7.42578125" customWidth="1"/>
    <col min="4" max="4" width="8.28515625" customWidth="1"/>
    <col min="5" max="5" width="14.85546875" customWidth="1"/>
    <col min="6" max="6" width="24.28515625" customWidth="1"/>
  </cols>
  <sheetData>
    <row r="1" spans="1:6" ht="6" customHeight="1"/>
    <row r="2" spans="1:6" ht="18.75">
      <c r="A2" s="22" t="s">
        <v>73</v>
      </c>
    </row>
    <row r="4" spans="1:6" ht="45">
      <c r="A4" s="6" t="s">
        <v>0</v>
      </c>
      <c r="B4" s="5" t="s">
        <v>1</v>
      </c>
      <c r="C4" s="5" t="s">
        <v>19</v>
      </c>
      <c r="D4" s="4" t="s">
        <v>20</v>
      </c>
      <c r="E4" s="5" t="s">
        <v>93</v>
      </c>
      <c r="F4" s="5" t="s">
        <v>94</v>
      </c>
    </row>
    <row r="5" spans="1:6">
      <c r="A5" s="9" t="s">
        <v>22</v>
      </c>
      <c r="B5" s="10" t="s">
        <v>36</v>
      </c>
      <c r="C5" s="11" t="s">
        <v>4</v>
      </c>
      <c r="D5" s="12">
        <v>84</v>
      </c>
      <c r="E5" s="13"/>
      <c r="F5" s="23">
        <f>ROUND(D5*E5,2)</f>
        <v>0</v>
      </c>
    </row>
    <row r="6" spans="1:6">
      <c r="A6" s="9" t="s">
        <v>23</v>
      </c>
      <c r="B6" s="14" t="s">
        <v>13</v>
      </c>
      <c r="C6" s="11" t="s">
        <v>4</v>
      </c>
      <c r="D6" s="12">
        <v>84</v>
      </c>
      <c r="E6" s="13"/>
      <c r="F6" s="23">
        <f t="shared" ref="F6:F17" si="0">ROUND(D6*E6,2)</f>
        <v>0</v>
      </c>
    </row>
    <row r="7" spans="1:6">
      <c r="A7" s="9" t="s">
        <v>24</v>
      </c>
      <c r="B7" s="10" t="s">
        <v>5</v>
      </c>
      <c r="C7" s="11" t="s">
        <v>4</v>
      </c>
      <c r="D7" s="12">
        <v>84</v>
      </c>
      <c r="E7" s="13"/>
      <c r="F7" s="23">
        <f t="shared" si="0"/>
        <v>0</v>
      </c>
    </row>
    <row r="8" spans="1:6">
      <c r="A8" s="9" t="s">
        <v>25</v>
      </c>
      <c r="B8" s="14" t="s">
        <v>6</v>
      </c>
      <c r="C8" s="11" t="s">
        <v>4</v>
      </c>
      <c r="D8" s="12">
        <v>29</v>
      </c>
      <c r="E8" s="13"/>
      <c r="F8" s="23">
        <f t="shared" si="0"/>
        <v>0</v>
      </c>
    </row>
    <row r="9" spans="1:6">
      <c r="A9" s="9" t="s">
        <v>26</v>
      </c>
      <c r="B9" s="10" t="s">
        <v>2</v>
      </c>
      <c r="C9" s="11" t="s">
        <v>4</v>
      </c>
      <c r="D9" s="15">
        <v>6</v>
      </c>
      <c r="E9" s="13"/>
      <c r="F9" s="23">
        <f t="shared" si="0"/>
        <v>0</v>
      </c>
    </row>
    <row r="10" spans="1:6" ht="25.5">
      <c r="A10" s="9" t="s">
        <v>27</v>
      </c>
      <c r="B10" s="10" t="s">
        <v>3</v>
      </c>
      <c r="C10" s="11" t="s">
        <v>4</v>
      </c>
      <c r="D10" s="12">
        <v>5</v>
      </c>
      <c r="E10" s="13"/>
      <c r="F10" s="23">
        <f t="shared" si="0"/>
        <v>0</v>
      </c>
    </row>
    <row r="11" spans="1:6">
      <c r="A11" s="9" t="s">
        <v>28</v>
      </c>
      <c r="B11" s="10" t="s">
        <v>7</v>
      </c>
      <c r="C11" s="11" t="s">
        <v>4</v>
      </c>
      <c r="D11" s="12">
        <v>11</v>
      </c>
      <c r="E11" s="13"/>
      <c r="F11" s="23">
        <f t="shared" si="0"/>
        <v>0</v>
      </c>
    </row>
    <row r="12" spans="1:6">
      <c r="A12" s="9" t="s">
        <v>29</v>
      </c>
      <c r="B12" s="16" t="s">
        <v>8</v>
      </c>
      <c r="C12" s="17" t="s">
        <v>4</v>
      </c>
      <c r="D12" s="18">
        <v>11</v>
      </c>
      <c r="E12" s="19"/>
      <c r="F12" s="24">
        <f t="shared" si="0"/>
        <v>0</v>
      </c>
    </row>
    <row r="13" spans="1:6">
      <c r="A13" s="61" t="s">
        <v>30</v>
      </c>
      <c r="B13" s="35" t="s">
        <v>18</v>
      </c>
      <c r="C13" s="62" t="s">
        <v>4</v>
      </c>
      <c r="D13" s="63">
        <v>5</v>
      </c>
      <c r="E13" s="64"/>
      <c r="F13" s="65">
        <f t="shared" si="0"/>
        <v>0</v>
      </c>
    </row>
    <row r="14" spans="1:6">
      <c r="A14" s="61" t="s">
        <v>31</v>
      </c>
      <c r="B14" s="35" t="s">
        <v>9</v>
      </c>
      <c r="C14" s="62" t="s">
        <v>4</v>
      </c>
      <c r="D14" s="63">
        <v>1</v>
      </c>
      <c r="E14" s="64"/>
      <c r="F14" s="65">
        <f t="shared" si="0"/>
        <v>0</v>
      </c>
    </row>
    <row r="15" spans="1:6">
      <c r="A15" s="61" t="s">
        <v>32</v>
      </c>
      <c r="B15" s="66" t="s">
        <v>83</v>
      </c>
      <c r="C15" s="62" t="s">
        <v>4</v>
      </c>
      <c r="D15" s="67">
        <v>120</v>
      </c>
      <c r="E15" s="64"/>
      <c r="F15" s="65">
        <f t="shared" si="0"/>
        <v>0</v>
      </c>
    </row>
    <row r="16" spans="1:6">
      <c r="A16" s="68" t="s">
        <v>33</v>
      </c>
      <c r="B16" s="35" t="s">
        <v>105</v>
      </c>
      <c r="C16" s="62" t="s">
        <v>86</v>
      </c>
      <c r="D16" s="63">
        <v>1</v>
      </c>
      <c r="E16" s="64"/>
      <c r="F16" s="65">
        <f t="shared" si="0"/>
        <v>0</v>
      </c>
    </row>
    <row r="17" spans="1:6">
      <c r="A17" s="68" t="s">
        <v>34</v>
      </c>
      <c r="B17" s="35" t="s">
        <v>84</v>
      </c>
      <c r="C17" s="62" t="s">
        <v>86</v>
      </c>
      <c r="D17" s="63">
        <v>1</v>
      </c>
      <c r="E17" s="64"/>
      <c r="F17" s="65">
        <f t="shared" si="0"/>
        <v>0</v>
      </c>
    </row>
    <row r="18" spans="1:6">
      <c r="A18" s="69"/>
      <c r="B18" s="70"/>
      <c r="C18" s="84" t="s">
        <v>103</v>
      </c>
      <c r="D18" s="84"/>
      <c r="E18" s="84"/>
      <c r="F18" s="71">
        <f>SUM(F5:F17)</f>
        <v>0</v>
      </c>
    </row>
    <row r="20" spans="1:6">
      <c r="D20" s="3"/>
    </row>
  </sheetData>
  <mergeCells count="1">
    <mergeCell ref="C18:E18"/>
  </mergeCells>
  <phoneticPr fontId="1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workbookViewId="0">
      <selection activeCell="D7" sqref="D7"/>
    </sheetView>
  </sheetViews>
  <sheetFormatPr defaultColWidth="8.85546875" defaultRowHeight="15"/>
  <cols>
    <col min="1" max="1" width="5.42578125" style="7" customWidth="1"/>
    <col min="2" max="2" width="73.140625" style="8" customWidth="1"/>
    <col min="3" max="3" width="7.42578125" customWidth="1"/>
    <col min="4" max="4" width="8.28515625" customWidth="1"/>
    <col min="5" max="5" width="14.85546875" customWidth="1"/>
    <col min="6" max="6" width="26.7109375" customWidth="1"/>
  </cols>
  <sheetData>
    <row r="1" spans="1:6" ht="6" customHeight="1"/>
    <row r="2" spans="1:6" ht="18.75">
      <c r="A2" s="22" t="s">
        <v>74</v>
      </c>
    </row>
    <row r="3" spans="1:6">
      <c r="A3" s="37"/>
      <c r="B3" s="38"/>
      <c r="C3" s="39"/>
      <c r="D3" s="39"/>
      <c r="E3" s="39"/>
      <c r="F3" s="39"/>
    </row>
    <row r="4" spans="1:6" ht="45">
      <c r="A4" s="58" t="s">
        <v>0</v>
      </c>
      <c r="B4" s="59" t="s">
        <v>1</v>
      </c>
      <c r="C4" s="59" t="s">
        <v>19</v>
      </c>
      <c r="D4" s="60" t="s">
        <v>20</v>
      </c>
      <c r="E4" s="59" t="s">
        <v>93</v>
      </c>
      <c r="F4" s="59" t="s">
        <v>94</v>
      </c>
    </row>
    <row r="5" spans="1:6">
      <c r="A5" s="9" t="s">
        <v>37</v>
      </c>
      <c r="B5" s="10" t="s">
        <v>10</v>
      </c>
      <c r="C5" s="11" t="s">
        <v>4</v>
      </c>
      <c r="D5" s="12">
        <v>16</v>
      </c>
      <c r="E5" s="13"/>
      <c r="F5" s="23">
        <f t="shared" ref="F5:F11" si="0">ROUND(D5*E5,2)</f>
        <v>0</v>
      </c>
    </row>
    <row r="6" spans="1:6">
      <c r="A6" s="9" t="s">
        <v>38</v>
      </c>
      <c r="B6" s="14" t="s">
        <v>11</v>
      </c>
      <c r="C6" s="11" t="s">
        <v>4</v>
      </c>
      <c r="D6" s="12">
        <v>3</v>
      </c>
      <c r="E6" s="13"/>
      <c r="F6" s="23">
        <f t="shared" si="0"/>
        <v>0</v>
      </c>
    </row>
    <row r="7" spans="1:6">
      <c r="A7" s="9" t="s">
        <v>39</v>
      </c>
      <c r="B7" s="10" t="s">
        <v>12</v>
      </c>
      <c r="C7" s="11" t="s">
        <v>4</v>
      </c>
      <c r="D7" s="12">
        <v>41</v>
      </c>
      <c r="E7" s="13"/>
      <c r="F7" s="23">
        <f t="shared" si="0"/>
        <v>0</v>
      </c>
    </row>
    <row r="8" spans="1:6">
      <c r="A8" s="9" t="s">
        <v>40</v>
      </c>
      <c r="B8" s="14" t="s">
        <v>104</v>
      </c>
      <c r="C8" s="11" t="s">
        <v>4</v>
      </c>
      <c r="D8" s="12">
        <v>1</v>
      </c>
      <c r="E8" s="13"/>
      <c r="F8" s="23">
        <f t="shared" si="0"/>
        <v>0</v>
      </c>
    </row>
    <row r="9" spans="1:6">
      <c r="A9" s="9" t="s">
        <v>41</v>
      </c>
      <c r="B9" s="10" t="s">
        <v>83</v>
      </c>
      <c r="C9" s="11" t="s">
        <v>4</v>
      </c>
      <c r="D9" s="15">
        <v>18</v>
      </c>
      <c r="E9" s="13"/>
      <c r="F9" s="23">
        <f t="shared" si="0"/>
        <v>0</v>
      </c>
    </row>
    <row r="10" spans="1:6">
      <c r="A10" s="9" t="s">
        <v>42</v>
      </c>
      <c r="B10" s="10" t="s">
        <v>85</v>
      </c>
      <c r="C10" s="11" t="s">
        <v>86</v>
      </c>
      <c r="D10" s="12">
        <v>1</v>
      </c>
      <c r="E10" s="13"/>
      <c r="F10" s="23">
        <f t="shared" si="0"/>
        <v>0</v>
      </c>
    </row>
    <row r="11" spans="1:6">
      <c r="A11" s="9" t="s">
        <v>43</v>
      </c>
      <c r="B11" s="10" t="s">
        <v>84</v>
      </c>
      <c r="C11" s="11" t="s">
        <v>86</v>
      </c>
      <c r="D11" s="12">
        <v>1</v>
      </c>
      <c r="E11" s="13"/>
      <c r="F11" s="23">
        <f t="shared" si="0"/>
        <v>0</v>
      </c>
    </row>
    <row r="12" spans="1:6">
      <c r="A12" s="1"/>
      <c r="B12" s="2"/>
      <c r="C12" s="85" t="s">
        <v>101</v>
      </c>
      <c r="D12" s="85"/>
      <c r="E12" s="85"/>
      <c r="F12" s="31">
        <f>SUM(F3:F11)</f>
        <v>0</v>
      </c>
    </row>
    <row r="13" spans="1:6">
      <c r="A13" s="37"/>
      <c r="B13" s="38"/>
      <c r="C13" s="39"/>
      <c r="D13" s="39"/>
      <c r="E13" s="39"/>
      <c r="F13" s="39"/>
    </row>
    <row r="14" spans="1:6">
      <c r="A14" s="37"/>
      <c r="B14" s="38"/>
      <c r="C14" s="39"/>
      <c r="D14" s="40"/>
      <c r="E14" s="39"/>
      <c r="F14" s="39"/>
    </row>
  </sheetData>
  <mergeCells count="1">
    <mergeCell ref="C12:E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"/>
  <sheetViews>
    <sheetView workbookViewId="0">
      <selection activeCell="F44" sqref="F44"/>
    </sheetView>
  </sheetViews>
  <sheetFormatPr defaultColWidth="8.85546875" defaultRowHeight="15"/>
  <cols>
    <col min="1" max="1" width="5.42578125" style="7" customWidth="1"/>
    <col min="2" max="2" width="73.140625" style="8" customWidth="1"/>
    <col min="3" max="3" width="7.42578125" customWidth="1"/>
    <col min="4" max="4" width="8.28515625" customWidth="1"/>
    <col min="5" max="5" width="14.85546875" customWidth="1"/>
    <col min="6" max="6" width="26.85546875" customWidth="1"/>
  </cols>
  <sheetData>
    <row r="1" spans="1:7" ht="6" customHeight="1"/>
    <row r="2" spans="1:7" ht="18.75">
      <c r="A2" s="22" t="s">
        <v>75</v>
      </c>
    </row>
    <row r="3" spans="1:7">
      <c r="A3" s="37"/>
      <c r="B3" s="38"/>
      <c r="C3" s="39"/>
      <c r="D3" s="39"/>
      <c r="E3" s="39"/>
      <c r="F3" s="39"/>
      <c r="G3" s="39"/>
    </row>
    <row r="4" spans="1:7" ht="45">
      <c r="A4" s="44" t="s">
        <v>0</v>
      </c>
      <c r="B4" s="45" t="s">
        <v>1</v>
      </c>
      <c r="C4" s="45" t="s">
        <v>19</v>
      </c>
      <c r="D4" s="46" t="s">
        <v>20</v>
      </c>
      <c r="E4" s="45" t="s">
        <v>92</v>
      </c>
      <c r="F4" s="45" t="s">
        <v>94</v>
      </c>
      <c r="G4" s="39"/>
    </row>
    <row r="5" spans="1:7">
      <c r="A5" s="47" t="s">
        <v>44</v>
      </c>
      <c r="B5" s="48" t="s">
        <v>14</v>
      </c>
      <c r="C5" s="49" t="s">
        <v>4</v>
      </c>
      <c r="D5" s="50">
        <v>1050</v>
      </c>
      <c r="E5" s="51"/>
      <c r="F5" s="52">
        <f t="shared" ref="F5:F11" si="0">ROUND(D5*E5,2)</f>
        <v>0</v>
      </c>
      <c r="G5" s="39"/>
    </row>
    <row r="6" spans="1:7">
      <c r="A6" s="47" t="s">
        <v>45</v>
      </c>
      <c r="B6" s="53" t="s">
        <v>89</v>
      </c>
      <c r="C6" s="49" t="s">
        <v>86</v>
      </c>
      <c r="D6" s="50">
        <v>1</v>
      </c>
      <c r="E6" s="51"/>
      <c r="F6" s="52">
        <f t="shared" si="0"/>
        <v>0</v>
      </c>
      <c r="G6" s="39"/>
    </row>
    <row r="7" spans="1:7">
      <c r="A7" s="47" t="s">
        <v>46</v>
      </c>
      <c r="B7" s="48" t="s">
        <v>15</v>
      </c>
      <c r="C7" s="49" t="s">
        <v>4</v>
      </c>
      <c r="D7" s="50">
        <v>6</v>
      </c>
      <c r="E7" s="51"/>
      <c r="F7" s="52">
        <f t="shared" si="0"/>
        <v>0</v>
      </c>
      <c r="G7" s="39"/>
    </row>
    <row r="8" spans="1:7">
      <c r="A8" s="47" t="s">
        <v>47</v>
      </c>
      <c r="B8" s="53" t="s">
        <v>88</v>
      </c>
      <c r="C8" s="49" t="s">
        <v>86</v>
      </c>
      <c r="D8" s="50">
        <v>1</v>
      </c>
      <c r="E8" s="51"/>
      <c r="F8" s="52">
        <f t="shared" si="0"/>
        <v>0</v>
      </c>
      <c r="G8" s="39"/>
    </row>
    <row r="9" spans="1:7">
      <c r="A9" s="47" t="s">
        <v>48</v>
      </c>
      <c r="B9" s="48" t="s">
        <v>16</v>
      </c>
      <c r="C9" s="49" t="s">
        <v>4</v>
      </c>
      <c r="D9" s="54">
        <v>1</v>
      </c>
      <c r="E9" s="51"/>
      <c r="F9" s="52">
        <f t="shared" si="0"/>
        <v>0</v>
      </c>
      <c r="G9" s="39"/>
    </row>
    <row r="10" spans="1:7">
      <c r="A10" s="47" t="s">
        <v>49</v>
      </c>
      <c r="B10" s="48" t="s">
        <v>87</v>
      </c>
      <c r="C10" s="49" t="s">
        <v>86</v>
      </c>
      <c r="D10" s="50">
        <v>1</v>
      </c>
      <c r="E10" s="51"/>
      <c r="F10" s="52">
        <f t="shared" si="0"/>
        <v>0</v>
      </c>
      <c r="G10" s="39"/>
    </row>
    <row r="11" spans="1:7">
      <c r="A11" s="47" t="s">
        <v>50</v>
      </c>
      <c r="B11" s="48" t="s">
        <v>84</v>
      </c>
      <c r="C11" s="49" t="s">
        <v>86</v>
      </c>
      <c r="D11" s="50">
        <v>1</v>
      </c>
      <c r="E11" s="51"/>
      <c r="F11" s="52">
        <f t="shared" si="0"/>
        <v>0</v>
      </c>
      <c r="G11" s="39"/>
    </row>
    <row r="12" spans="1:7">
      <c r="A12" s="55"/>
      <c r="B12" s="56"/>
      <c r="C12" s="86" t="s">
        <v>103</v>
      </c>
      <c r="D12" s="86"/>
      <c r="E12" s="86"/>
      <c r="F12" s="57">
        <f>SUM(F5:F11)</f>
        <v>0</v>
      </c>
      <c r="G12" s="39"/>
    </row>
    <row r="13" spans="1:7">
      <c r="A13" s="37"/>
      <c r="B13" s="38"/>
      <c r="C13" s="39"/>
      <c r="D13" s="39"/>
      <c r="E13" s="39"/>
      <c r="F13" s="39"/>
      <c r="G13" s="39"/>
    </row>
    <row r="14" spans="1:7">
      <c r="A14" s="37"/>
      <c r="B14" s="38"/>
      <c r="C14" s="39"/>
      <c r="D14" s="40"/>
      <c r="E14" s="39"/>
      <c r="F14" s="39"/>
      <c r="G14" s="39"/>
    </row>
    <row r="15" spans="1:7">
      <c r="A15" s="37"/>
      <c r="B15" s="38"/>
      <c r="C15" s="39"/>
      <c r="D15" s="39"/>
      <c r="E15" s="39"/>
      <c r="F15" s="39"/>
      <c r="G15" s="39"/>
    </row>
  </sheetData>
  <mergeCells count="1">
    <mergeCell ref="C12:E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4ADD0-BC48-4AAF-AB51-642D7AC77028}">
  <dimension ref="A1:F17"/>
  <sheetViews>
    <sheetView workbookViewId="0">
      <selection activeCell="D44" sqref="D44"/>
    </sheetView>
  </sheetViews>
  <sheetFormatPr defaultColWidth="8.85546875" defaultRowHeight="15"/>
  <cols>
    <col min="1" max="1" width="5.42578125" style="7" customWidth="1"/>
    <col min="2" max="2" width="73.140625" style="8" customWidth="1"/>
    <col min="3" max="3" width="7.42578125" customWidth="1"/>
    <col min="4" max="4" width="8.28515625" customWidth="1"/>
    <col min="5" max="5" width="14.85546875" customWidth="1"/>
    <col min="6" max="6" width="27.28515625" customWidth="1"/>
  </cols>
  <sheetData>
    <row r="1" spans="1:6" ht="6" customHeight="1"/>
    <row r="2" spans="1:6" ht="18.75">
      <c r="A2" s="22" t="s">
        <v>76</v>
      </c>
    </row>
    <row r="4" spans="1:6" ht="45">
      <c r="A4" s="72" t="s">
        <v>0</v>
      </c>
      <c r="B4" s="73" t="s">
        <v>1</v>
      </c>
      <c r="C4" s="73" t="s">
        <v>19</v>
      </c>
      <c r="D4" s="74" t="s">
        <v>20</v>
      </c>
      <c r="E4" s="73" t="s">
        <v>92</v>
      </c>
      <c r="F4" s="73" t="s">
        <v>94</v>
      </c>
    </row>
    <row r="5" spans="1:6">
      <c r="A5" s="75" t="s">
        <v>51</v>
      </c>
      <c r="B5" s="76" t="s">
        <v>70</v>
      </c>
      <c r="C5" s="77" t="s">
        <v>4</v>
      </c>
      <c r="D5" s="78">
        <v>1</v>
      </c>
      <c r="E5" s="79"/>
      <c r="F5" s="23">
        <f t="shared" ref="F5:F15" si="0">ROUND(D5*E5,2)</f>
        <v>0</v>
      </c>
    </row>
    <row r="6" spans="1:6">
      <c r="A6" s="75" t="s">
        <v>52</v>
      </c>
      <c r="B6" s="80" t="s">
        <v>106</v>
      </c>
      <c r="C6" s="77" t="s">
        <v>4</v>
      </c>
      <c r="D6" s="81">
        <v>5</v>
      </c>
      <c r="E6" s="79"/>
      <c r="F6" s="23">
        <f t="shared" si="0"/>
        <v>0</v>
      </c>
    </row>
    <row r="7" spans="1:6">
      <c r="A7" s="75" t="s">
        <v>53</v>
      </c>
      <c r="B7" s="80" t="s">
        <v>107</v>
      </c>
      <c r="C7" s="77" t="s">
        <v>4</v>
      </c>
      <c r="D7" s="78">
        <v>50</v>
      </c>
      <c r="E7" s="79"/>
      <c r="F7" s="23">
        <f t="shared" si="0"/>
        <v>0</v>
      </c>
    </row>
    <row r="8" spans="1:6">
      <c r="A8" s="75" t="s">
        <v>54</v>
      </c>
      <c r="B8" s="80" t="s">
        <v>91</v>
      </c>
      <c r="C8" s="77" t="s">
        <v>4</v>
      </c>
      <c r="D8" s="78">
        <v>20000</v>
      </c>
      <c r="E8" s="79"/>
      <c r="F8" s="23">
        <f t="shared" si="0"/>
        <v>0</v>
      </c>
    </row>
    <row r="9" spans="1:6">
      <c r="A9" s="75" t="s">
        <v>55</v>
      </c>
      <c r="B9" s="80" t="s">
        <v>71</v>
      </c>
      <c r="C9" s="77" t="s">
        <v>4</v>
      </c>
      <c r="D9" s="78">
        <v>1</v>
      </c>
      <c r="E9" s="79"/>
      <c r="F9" s="23">
        <f t="shared" si="0"/>
        <v>0</v>
      </c>
    </row>
    <row r="10" spans="1:6">
      <c r="A10" s="75" t="s">
        <v>56</v>
      </c>
      <c r="B10" s="80" t="s">
        <v>102</v>
      </c>
      <c r="C10" s="77" t="s">
        <v>86</v>
      </c>
      <c r="D10" s="78">
        <v>1</v>
      </c>
      <c r="E10" s="79"/>
      <c r="F10" s="23">
        <f t="shared" si="0"/>
        <v>0</v>
      </c>
    </row>
    <row r="11" spans="1:6">
      <c r="A11" s="75" t="s">
        <v>57</v>
      </c>
      <c r="B11" s="80" t="s">
        <v>84</v>
      </c>
      <c r="C11" s="77" t="s">
        <v>86</v>
      </c>
      <c r="D11" s="78">
        <v>1</v>
      </c>
      <c r="E11" s="79"/>
      <c r="F11" s="23">
        <f t="shared" si="0"/>
        <v>0</v>
      </c>
    </row>
    <row r="12" spans="1:6">
      <c r="A12" s="75" t="s">
        <v>58</v>
      </c>
      <c r="B12" s="80" t="s">
        <v>67</v>
      </c>
      <c r="C12" s="77" t="s">
        <v>4</v>
      </c>
      <c r="D12" s="78">
        <v>1</v>
      </c>
      <c r="E12" s="79"/>
      <c r="F12" s="23">
        <f t="shared" si="0"/>
        <v>0</v>
      </c>
    </row>
    <row r="13" spans="1:6">
      <c r="A13" s="75" t="s">
        <v>59</v>
      </c>
      <c r="B13" s="80" t="s">
        <v>68</v>
      </c>
      <c r="C13" s="77" t="s">
        <v>4</v>
      </c>
      <c r="D13" s="78">
        <v>3</v>
      </c>
      <c r="E13" s="79"/>
      <c r="F13" s="23">
        <f t="shared" si="0"/>
        <v>0</v>
      </c>
    </row>
    <row r="14" spans="1:6">
      <c r="A14" s="75" t="s">
        <v>60</v>
      </c>
      <c r="B14" s="80" t="s">
        <v>69</v>
      </c>
      <c r="C14" s="77" t="s">
        <v>4</v>
      </c>
      <c r="D14" s="78">
        <v>3</v>
      </c>
      <c r="E14" s="79"/>
      <c r="F14" s="23">
        <f t="shared" si="0"/>
        <v>0</v>
      </c>
    </row>
    <row r="15" spans="1:6">
      <c r="A15" s="75" t="s">
        <v>61</v>
      </c>
      <c r="B15" s="80" t="s">
        <v>90</v>
      </c>
      <c r="C15" s="77" t="s">
        <v>86</v>
      </c>
      <c r="D15" s="78">
        <v>1</v>
      </c>
      <c r="E15" s="79"/>
      <c r="F15" s="23">
        <f t="shared" si="0"/>
        <v>0</v>
      </c>
    </row>
    <row r="16" spans="1:6" ht="14.25" customHeight="1">
      <c r="A16" s="82"/>
      <c r="B16" s="83"/>
      <c r="C16" s="87" t="s">
        <v>103</v>
      </c>
      <c r="D16" s="88"/>
      <c r="E16" s="89"/>
      <c r="F16" s="31">
        <f>SUM(F5:F15)</f>
        <v>0</v>
      </c>
    </row>
    <row r="17" spans="1:5">
      <c r="A17" s="41"/>
      <c r="B17" s="42"/>
      <c r="C17" s="43"/>
      <c r="D17" s="43"/>
      <c r="E17" s="43"/>
    </row>
  </sheetData>
  <mergeCells count="1">
    <mergeCell ref="C16:E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workbookViewId="0">
      <selection activeCell="D21" sqref="D21"/>
    </sheetView>
  </sheetViews>
  <sheetFormatPr defaultColWidth="8.85546875" defaultRowHeight="15"/>
  <cols>
    <col min="1" max="1" width="5.42578125" style="7" customWidth="1"/>
    <col min="2" max="2" width="73.140625" style="8" customWidth="1"/>
    <col min="3" max="3" width="7.42578125" customWidth="1"/>
    <col min="4" max="4" width="8.28515625" customWidth="1"/>
    <col min="5" max="5" width="14.85546875" customWidth="1"/>
    <col min="6" max="6" width="23.140625" bestFit="1" customWidth="1"/>
  </cols>
  <sheetData>
    <row r="1" spans="1:6" ht="6" customHeight="1"/>
    <row r="2" spans="1:6" ht="18.75">
      <c r="A2" s="22" t="s">
        <v>77</v>
      </c>
    </row>
    <row r="4" spans="1:6" ht="45">
      <c r="A4" s="6" t="s">
        <v>0</v>
      </c>
      <c r="B4" s="5" t="s">
        <v>1</v>
      </c>
      <c r="C4" s="5" t="s">
        <v>19</v>
      </c>
      <c r="D4" s="4" t="s">
        <v>20</v>
      </c>
      <c r="E4" s="5" t="s">
        <v>92</v>
      </c>
      <c r="F4" s="5" t="s">
        <v>94</v>
      </c>
    </row>
    <row r="5" spans="1:6">
      <c r="A5" s="9" t="s">
        <v>62</v>
      </c>
      <c r="B5" s="10" t="s">
        <v>17</v>
      </c>
      <c r="C5" s="11" t="s">
        <v>4</v>
      </c>
      <c r="D5" s="12">
        <v>1</v>
      </c>
      <c r="E5" s="13"/>
      <c r="F5" s="23">
        <f t="shared" ref="F5:F7" si="0">ROUND(D5*E5,2)</f>
        <v>0</v>
      </c>
    </row>
    <row r="6" spans="1:6">
      <c r="A6" s="9" t="s">
        <v>63</v>
      </c>
      <c r="B6" s="14" t="s">
        <v>96</v>
      </c>
      <c r="C6" s="11" t="s">
        <v>4</v>
      </c>
      <c r="D6" s="12">
        <v>1</v>
      </c>
      <c r="E6" s="13"/>
      <c r="F6" s="23">
        <f t="shared" si="0"/>
        <v>0</v>
      </c>
    </row>
    <row r="7" spans="1:6">
      <c r="A7" s="9" t="s">
        <v>64</v>
      </c>
      <c r="B7" s="10" t="s">
        <v>95</v>
      </c>
      <c r="C7" s="11" t="s">
        <v>4</v>
      </c>
      <c r="D7" s="12">
        <v>1</v>
      </c>
      <c r="E7" s="13"/>
      <c r="F7" s="23">
        <f t="shared" si="0"/>
        <v>0</v>
      </c>
    </row>
    <row r="8" spans="1:6">
      <c r="A8" s="9" t="s">
        <v>65</v>
      </c>
      <c r="B8" s="10" t="s">
        <v>99</v>
      </c>
      <c r="C8" s="11" t="s">
        <v>86</v>
      </c>
      <c r="D8" s="12">
        <v>1</v>
      </c>
      <c r="E8" s="13"/>
      <c r="F8" s="23">
        <f>ROUND(D8*E8,2)</f>
        <v>0</v>
      </c>
    </row>
    <row r="9" spans="1:6">
      <c r="A9" s="9" t="s">
        <v>66</v>
      </c>
      <c r="B9" s="36" t="s">
        <v>100</v>
      </c>
      <c r="C9" s="11" t="s">
        <v>86</v>
      </c>
      <c r="D9" s="15">
        <v>1</v>
      </c>
      <c r="E9" s="13"/>
      <c r="F9" s="23">
        <f>ROUND(D9*E9,2)</f>
        <v>0</v>
      </c>
    </row>
    <row r="10" spans="1:6">
      <c r="A10" s="1"/>
      <c r="B10" s="2"/>
      <c r="C10" s="85" t="s">
        <v>101</v>
      </c>
      <c r="D10" s="85"/>
      <c r="E10" s="85"/>
      <c r="F10" s="31">
        <f>SUM(F5:F9)</f>
        <v>0</v>
      </c>
    </row>
    <row r="11" spans="1:6">
      <c r="A11" s="37"/>
      <c r="B11" s="38"/>
      <c r="C11" s="39"/>
      <c r="D11" s="40"/>
      <c r="E11" s="39"/>
      <c r="F11" s="39"/>
    </row>
  </sheetData>
  <mergeCells count="1">
    <mergeCell ref="C10:E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activeCell="B12" sqref="B12"/>
    </sheetView>
  </sheetViews>
  <sheetFormatPr defaultColWidth="8.85546875" defaultRowHeight="15"/>
  <cols>
    <col min="1" max="1" width="5.42578125" style="7" customWidth="1"/>
    <col min="2" max="2" width="73.140625" style="8" customWidth="1"/>
    <col min="3" max="3" width="14.28515625" customWidth="1"/>
  </cols>
  <sheetData>
    <row r="1" spans="1:3" ht="6" customHeight="1"/>
    <row r="2" spans="1:3" ht="18.75">
      <c r="A2" s="22" t="s">
        <v>72</v>
      </c>
    </row>
    <row r="4" spans="1:3" ht="30">
      <c r="A4" s="6" t="s">
        <v>0</v>
      </c>
      <c r="B4" s="5" t="s">
        <v>1</v>
      </c>
      <c r="C4" s="5" t="s">
        <v>21</v>
      </c>
    </row>
    <row r="5" spans="1:3">
      <c r="A5" s="9">
        <v>1</v>
      </c>
      <c r="B5" s="10" t="s">
        <v>78</v>
      </c>
      <c r="C5" s="32">
        <f>Ukupno01</f>
        <v>0</v>
      </c>
    </row>
    <row r="6" spans="1:3">
      <c r="A6" s="9">
        <v>2</v>
      </c>
      <c r="B6" s="14" t="s">
        <v>79</v>
      </c>
      <c r="C6" s="32">
        <f>Ukupno02</f>
        <v>0</v>
      </c>
    </row>
    <row r="7" spans="1:3">
      <c r="A7" s="9">
        <v>3</v>
      </c>
      <c r="B7" s="10" t="s">
        <v>80</v>
      </c>
      <c r="C7" s="32">
        <f>Ukupno03</f>
        <v>0</v>
      </c>
    </row>
    <row r="8" spans="1:3">
      <c r="A8" s="9">
        <v>4</v>
      </c>
      <c r="B8" s="14" t="s">
        <v>81</v>
      </c>
      <c r="C8" s="32">
        <f>Ukupno04</f>
        <v>0</v>
      </c>
    </row>
    <row r="9" spans="1:3">
      <c r="A9" s="9">
        <v>5</v>
      </c>
      <c r="B9" s="10" t="s">
        <v>82</v>
      </c>
      <c r="C9" s="32">
        <f>Ukupno05</f>
        <v>0</v>
      </c>
    </row>
    <row r="10" spans="1:3" ht="21.75" customHeight="1">
      <c r="A10" s="27"/>
      <c r="B10" s="34" t="s">
        <v>97</v>
      </c>
      <c r="C10" s="33">
        <f>SUM(C5:C9)</f>
        <v>0</v>
      </c>
    </row>
    <row r="11" spans="1:3">
      <c r="A11" s="27"/>
      <c r="B11" s="34" t="s">
        <v>35</v>
      </c>
      <c r="C11" s="32">
        <f>C10*0.25</f>
        <v>0</v>
      </c>
    </row>
    <row r="12" spans="1:3">
      <c r="A12" s="27"/>
      <c r="B12" s="34" t="s">
        <v>98</v>
      </c>
      <c r="C12" s="33">
        <f>C10+C11</f>
        <v>0</v>
      </c>
    </row>
    <row r="13" spans="1:3">
      <c r="A13" s="27"/>
      <c r="B13" s="28"/>
      <c r="C13" s="26"/>
    </row>
    <row r="14" spans="1:3">
      <c r="A14" s="27"/>
      <c r="B14" s="28"/>
      <c r="C14" s="26"/>
    </row>
    <row r="15" spans="1:3">
      <c r="A15" s="27"/>
      <c r="B15" s="28"/>
      <c r="C15" s="26"/>
    </row>
    <row r="16" spans="1:3">
      <c r="A16" s="29"/>
      <c r="B16" s="30"/>
      <c r="C16" s="26"/>
    </row>
    <row r="17" spans="1:3">
      <c r="A17" s="20"/>
      <c r="B17" s="21"/>
      <c r="C17" s="25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5</vt:i4>
      </vt:variant>
    </vt:vector>
  </HeadingPairs>
  <TitlesOfParts>
    <vt:vector size="11" baseType="lpstr">
      <vt:lpstr>EP 1-trošk.</vt:lpstr>
      <vt:lpstr>EP 2-trošk.</vt:lpstr>
      <vt:lpstr>EP 3-trošk.</vt:lpstr>
      <vt:lpstr>EP 4-trošk.</vt:lpstr>
      <vt:lpstr>EP 5-trošk.</vt:lpstr>
      <vt:lpstr>Troškovnik_ukupno</vt:lpstr>
      <vt:lpstr>Ukupno01</vt:lpstr>
      <vt:lpstr>Ukupno02</vt:lpstr>
      <vt:lpstr>Ukupno03</vt:lpstr>
      <vt:lpstr>Ukupno04</vt:lpstr>
      <vt:lpstr>Ukupno05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ZUM 4.0 - Troškovnik</dc:title>
  <dc:creator/>
  <cp:lastModifiedBy/>
  <dcterms:created xsi:type="dcterms:W3CDTF">2020-07-22T11:33:29Z</dcterms:created>
  <dcterms:modified xsi:type="dcterms:W3CDTF">2020-09-17T10:01:25Z</dcterms:modified>
</cp:coreProperties>
</file>